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Recipe Costing BOM" sheetId="2" state="visible" r:id="rId2"/>
    <sheet xmlns:r="http://schemas.openxmlformats.org/officeDocument/2006/relationships" name="Interactive Recipe Build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13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i val="1"/>
      <color rgb="0064748B"/>
      <sz val="10"/>
    </font>
    <font>
      <name val="Segoe UI"/>
      <b val="1"/>
      <color rgb="0064748B"/>
      <sz val="9"/>
    </font>
    <font>
      <name val="Segoe UI"/>
      <b val="1"/>
      <color rgb="0010B981"/>
      <sz val="18"/>
    </font>
    <font>
      <name val="Segoe UI"/>
      <b val="1"/>
      <color rgb="00181716"/>
      <sz val="12"/>
    </font>
    <font>
      <name val="Segoe UI"/>
      <b val="1"/>
      <color rgb="00FFFFFF"/>
      <sz val="11"/>
    </font>
    <font>
      <name val="Segoe UI"/>
      <b val="1"/>
      <color rgb="00181716"/>
      <sz val="10"/>
    </font>
    <font>
      <name val="Segoe UI"/>
      <b val="1"/>
      <color rgb="0010B981"/>
      <sz val="11"/>
    </font>
    <font>
      <name val="Segoe UI"/>
      <color rgb="00181716"/>
      <sz val="10"/>
    </font>
    <font>
      <name val="Segoe UI"/>
      <b val="1"/>
      <color rgb="00181716"/>
      <sz val="11"/>
    </font>
    <font>
      <name val="Segoe UI"/>
      <b val="1"/>
      <color rgb="0010B981"/>
      <sz val="12"/>
    </font>
    <font>
      <name val="Segoe UI"/>
      <b val="1"/>
      <color rgb="0010B981"/>
      <sz val="14"/>
    </font>
  </fonts>
  <fills count="7">
    <fill>
      <patternFill/>
    </fill>
    <fill>
      <patternFill patternType="gray125"/>
    </fill>
    <fill>
      <patternFill patternType="solid">
        <fgColor rgb="00181716"/>
        <bgColor rgb="00181716"/>
      </patternFill>
    </fill>
    <fill>
      <patternFill patternType="solid">
        <fgColor rgb="00F8FAFC"/>
        <bgColor rgb="00F8FAFC"/>
      </patternFill>
    </fill>
    <fill>
      <patternFill patternType="solid">
        <fgColor rgb="00ECFDF5"/>
        <bgColor rgb="00ECFDF5"/>
      </patternFill>
    </fill>
    <fill>
      <patternFill patternType="solid">
        <fgColor rgb="00F1F5F9"/>
        <bgColor rgb="00F1F5F9"/>
      </patternFill>
    </fill>
    <fill>
      <patternFill patternType="solid">
        <fgColor rgb="0010B981"/>
        <bgColor rgb="0010B981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medium">
        <color rgb="00181716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CBD5E1"/>
      </top>
      <bottom style="double">
        <color rgb="00181716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/>
    </xf>
    <xf numFmtId="0" fontId="7" fillId="0" borderId="2" pivotButton="0" quotePrefix="0" xfId="0"/>
    <xf numFmtId="164" fontId="0" fillId="0" borderId="2" pivotButton="0" quotePrefix="0" xfId="0"/>
    <xf numFmtId="0" fontId="2" fillId="0" borderId="2" pivotButton="0" quotePrefix="0" xfId="0"/>
    <xf numFmtId="0" fontId="7" fillId="0" borderId="0" pivotButton="0" quotePrefix="0" xfId="0"/>
    <xf numFmtId="164" fontId="7" fillId="5" borderId="2" pivotButton="0" quotePrefix="0" xfId="0"/>
    <xf numFmtId="164" fontId="8" fillId="4" borderId="2" pivotButton="0" quotePrefix="0" xfId="0"/>
    <xf numFmtId="165" fontId="8" fillId="4" borderId="3" pivotButton="0" quotePrefix="0" xfId="0"/>
    <xf numFmtId="0" fontId="6" fillId="6" borderId="1" applyAlignment="1" pivotButton="0" quotePrefix="0" xfId="0">
      <alignment horizontal="center" vertical="center"/>
    </xf>
    <xf numFmtId="0" fontId="9" fillId="0" borderId="2" pivotButton="0" quotePrefix="0" xfId="0"/>
    <xf numFmtId="164" fontId="7" fillId="0" borderId="2" pivotButton="0" quotePrefix="0" xfId="0"/>
    <xf numFmtId="164" fontId="8" fillId="4" borderId="3" pivotButton="0" quotePrefix="0" xfId="0"/>
    <xf numFmtId="0" fontId="10" fillId="0" borderId="0" pivotButton="0" quotePrefix="0" xfId="0"/>
    <xf numFmtId="164" fontId="11" fillId="0" borderId="0" pivotButton="0" quotePrefix="0" xfId="0"/>
    <xf numFmtId="0" fontId="0" fillId="0" borderId="2" applyAlignment="1" pivotButton="0" quotePrefix="0" xfId="0">
      <alignment horizontal="center" vertical="center"/>
    </xf>
    <xf numFmtId="4" fontId="0" fillId="0" borderId="2" pivotButton="0" quotePrefix="0" xfId="0"/>
    <xf numFmtId="164" fontId="7" fillId="4" borderId="0" pivotButton="0" quotePrefix="0" xfId="0"/>
    <xf numFmtId="0" fontId="9" fillId="0" borderId="0" pivotButton="0" quotePrefix="0" xfId="0"/>
    <xf numFmtId="164" fontId="0" fillId="0" borderId="0" pivotButton="0" quotePrefix="0" xfId="0"/>
    <xf numFmtId="164" fontId="10" fillId="5" borderId="3" pivotButton="0" quotePrefix="0" xfId="0"/>
    <xf numFmtId="0" fontId="11" fillId="0" borderId="0" pivotButton="0" quotePrefix="0" xfId="0"/>
    <xf numFmtId="164" fontId="12" fillId="4" borderId="0" pivotButton="0" quotePrefix="0" xfId="0"/>
    <xf numFmtId="165" fontId="1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1" workbookViewId="0">
      <selection activeCell="A1" sqref="A1"/>
    </sheetView>
  </sheetViews>
  <sheetFormatPr baseColWidth="8" defaultRowHeight="15"/>
  <cols>
    <col width="79" customWidth="1" min="1" max="1"/>
    <col width="31" customWidth="1" min="2" max="2"/>
    <col width="31" customWidth="1" min="3" max="3"/>
    <col width="31" customWidth="1" min="4" max="4"/>
    <col width="34" customWidth="1" min="5" max="5"/>
    <col width="40" customWidth="1" min="6" max="6"/>
    <col width="14" customWidth="1" min="7" max="7"/>
  </cols>
  <sheetData>
    <row r="1" ht="40" customHeight="1">
      <c r="A1" s="1" t="inlineStr">
        <is>
          <t>STIRCRAZY MEAL PREP CO. — RECIPE &amp; MARGIN MODEL</t>
        </is>
      </c>
    </row>
    <row r="2">
      <c r="A2" s="2" t="inlineStr">
        <is>
          <t>Target Market: Rexburg &amp; BYU-Idaho Campus | Batch Drop: Sundays &amp; Wednesdays</t>
        </is>
      </c>
    </row>
    <row r="3"/>
    <row r="4">
      <c r="B4" s="3" t="inlineStr">
        <is>
          <t>Avg Food Cost / Meal</t>
        </is>
      </c>
      <c r="D4" s="3" t="inlineStr">
        <is>
          <t>Avg Gross Margin</t>
        </is>
      </c>
      <c r="F4" s="3" t="inlineStr">
        <is>
          <t>Weekly Break-Even</t>
        </is>
      </c>
    </row>
    <row r="5">
      <c r="B5" s="4" t="inlineStr">
        <is>
          <t>$2.84</t>
        </is>
      </c>
      <c r="D5" s="4" t="inlineStr">
        <is>
          <t>62.4%</t>
        </is>
      </c>
      <c r="F5" s="4" t="inlineStr">
        <is>
          <t>142 Meals</t>
        </is>
      </c>
    </row>
    <row r="6"/>
    <row r="7"/>
    <row r="8">
      <c r="A8" s="5" t="inlineStr">
        <is>
          <t>UNIT ECONOMICS BY PRICING TIER</t>
        </is>
      </c>
    </row>
    <row r="9" ht="28" customHeight="1">
      <c r="A9" s="6" t="inlineStr">
        <is>
          <t>Cost Component</t>
        </is>
      </c>
      <c r="B9" s="6" t="inlineStr">
        <is>
          <t>First Week Promo ($29 / 5pk)</t>
        </is>
      </c>
      <c r="C9" s="6" t="inlineStr">
        <is>
          <t>5-Meal Weekly Sub ($8.49/ea)</t>
        </is>
      </c>
      <c r="D9" s="6" t="inlineStr">
        <is>
          <t>3-Meal Weekly Sub ($9.49/ea)</t>
        </is>
      </c>
      <c r="E9" s="6" t="inlineStr">
        <is>
          <t>A La Carte / Single ($11.49/ea)</t>
        </is>
      </c>
      <c r="F9" s="6" t="inlineStr">
        <is>
          <t>Notes / Assumptions</t>
        </is>
      </c>
    </row>
    <row r="10">
      <c r="A10" s="7" t="inlineStr">
        <is>
          <t>Retail Selling Price / Meal</t>
        </is>
      </c>
      <c r="B10" s="8" t="n">
        <v>5.8</v>
      </c>
      <c r="C10" s="8" t="n">
        <v>8.49</v>
      </c>
      <c r="D10" s="8" t="n">
        <v>9.49</v>
      </c>
      <c r="E10" s="8" t="n">
        <v>11.49</v>
      </c>
      <c r="F10" s="9" t="inlineStr">
        <is>
          <t>Campus customer price</t>
        </is>
      </c>
    </row>
    <row r="11">
      <c r="A11" s="7" t="inlineStr">
        <is>
          <t>Raw Ingredient Cost (Avg)</t>
        </is>
      </c>
      <c r="B11" s="8" t="n">
        <v>2.84</v>
      </c>
      <c r="C11" s="8" t="n">
        <v>2.84</v>
      </c>
      <c r="D11" s="8" t="n">
        <v>2.84</v>
      </c>
      <c r="E11" s="8" t="n">
        <v>2.84</v>
      </c>
      <c r="F11" s="9" t="inlineStr">
        <is>
          <t>Weighted avg of 6 core recipes</t>
        </is>
      </c>
    </row>
    <row r="12">
      <c r="A12" s="7" t="inlineStr">
        <is>
          <t>Packaging &amp; Tray Cost</t>
        </is>
      </c>
      <c r="B12" s="8" t="n">
        <v>0.38</v>
      </c>
      <c r="C12" s="8" t="n">
        <v>0.38</v>
      </c>
      <c r="D12" s="8" t="n">
        <v>0.38</v>
      </c>
      <c r="E12" s="8" t="n">
        <v>0.45</v>
      </c>
      <c r="F12" s="9" t="inlineStr">
        <is>
          <t>Tray, lidding film, lid label sticker</t>
        </is>
      </c>
    </row>
    <row r="13">
      <c r="A13" s="7" t="inlineStr">
        <is>
          <t>Delivery Box &amp; Thermal Gel</t>
        </is>
      </c>
      <c r="B13" s="8" t="n">
        <v>0.55</v>
      </c>
      <c r="C13" s="8" t="n">
        <v>0.55</v>
      </c>
      <c r="D13" s="8" t="n">
        <v>0.55</v>
      </c>
      <c r="E13" s="8" t="n">
        <v>0.7</v>
      </c>
      <c r="F13" s="9" t="inlineStr">
        <is>
          <t>Prorated box liner &amp; cold ice pack</t>
        </is>
      </c>
    </row>
    <row r="14">
      <c r="A14" s="7" t="inlineStr">
        <is>
          <t>Kitchen Commissary Prep Labor</t>
        </is>
      </c>
      <c r="B14" s="8" t="n">
        <v>1.25</v>
      </c>
      <c r="C14" s="8" t="n">
        <v>1.25</v>
      </c>
      <c r="D14" s="8" t="n">
        <v>1.25</v>
      </c>
      <c r="E14" s="8" t="n">
        <v>1.25</v>
      </c>
      <c r="F14" s="9" t="inlineStr">
        <is>
          <t>$25/hr commissary, 20 meals/man-hr</t>
        </is>
      </c>
    </row>
    <row r="15">
      <c r="A15" s="7" t="inlineStr">
        <is>
          <t>Campus Delivery Payout</t>
        </is>
      </c>
      <c r="B15" s="8" t="n">
        <v>0.6</v>
      </c>
      <c r="C15" s="8" t="n">
        <v>0.6</v>
      </c>
      <c r="D15" s="8" t="n">
        <v>0.6</v>
      </c>
      <c r="E15" s="8" t="n">
        <v>1</v>
      </c>
      <c r="F15" s="9" t="inlineStr">
        <is>
          <t>$3.00 payout per 5-meal dorm drop</t>
        </is>
      </c>
    </row>
    <row r="16">
      <c r="A16" s="7" t="inlineStr">
        <is>
          <t>Payment Processing (Stripe)</t>
        </is>
      </c>
      <c r="B16" s="8" t="n">
        <v>0.22</v>
      </c>
      <c r="C16" s="8" t="n">
        <v>0.3</v>
      </c>
      <c r="D16" s="8" t="n">
        <v>0.33</v>
      </c>
      <c r="E16" s="8" t="n">
        <v>0.38</v>
      </c>
      <c r="F16" s="9" t="inlineStr">
        <is>
          <t>2.9% + $0.30 per transaction</t>
        </is>
      </c>
    </row>
    <row r="17">
      <c r="A17" s="10" t="inlineStr">
        <is>
          <t>TOTAL UNIT COGS</t>
        </is>
      </c>
      <c r="B17" s="11">
        <f>SUM(B11:B16)</f>
        <v/>
      </c>
      <c r="C17" s="11">
        <f>SUM(C11:C16)</f>
        <v/>
      </c>
      <c r="D17" s="11">
        <f>SUM(D11:D16)</f>
        <v/>
      </c>
      <c r="E17" s="11">
        <f>SUM(E11:E16)</f>
        <v/>
      </c>
      <c r="F17" s="2" t="inlineStr">
        <is>
          <t>Total cost delivered to door</t>
        </is>
      </c>
    </row>
    <row r="18">
      <c r="A18" s="10" t="inlineStr">
        <is>
          <t>GROSS PROFIT / MEAL ($)</t>
        </is>
      </c>
      <c r="B18" s="12">
        <f>B10-B17</f>
        <v/>
      </c>
      <c r="C18" s="12">
        <f>C10-C17</f>
        <v/>
      </c>
      <c r="D18" s="12">
        <f>D10-D17</f>
        <v/>
      </c>
      <c r="E18" s="12">
        <f>E10-E17</f>
        <v/>
      </c>
      <c r="F18" s="2" t="inlineStr">
        <is>
          <t>Net dollars per meal</t>
        </is>
      </c>
    </row>
    <row r="19">
      <c r="A19" s="10" t="inlineStr">
        <is>
          <t>GROSS MARGIN (%)</t>
        </is>
      </c>
      <c r="B19" s="13">
        <f>B18/B10</f>
        <v/>
      </c>
      <c r="C19" s="13">
        <f>C18/C10</f>
        <v/>
      </c>
      <c r="D19" s="13">
        <f>D18/D10</f>
        <v/>
      </c>
      <c r="E19" s="13">
        <f>E18/E10</f>
        <v/>
      </c>
      <c r="F19" s="2" t="inlineStr">
        <is>
          <t>Target &gt; 35% on standard tiers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showGridLines="1" workbookViewId="0">
      <selection activeCell="A1" sqref="A1"/>
    </sheetView>
  </sheetViews>
  <sheetFormatPr baseColWidth="8" defaultRowHeight="15"/>
  <cols>
    <col width="31" customWidth="1" min="1" max="1"/>
    <col width="14" customWidth="1" min="2" max="2"/>
    <col width="14" customWidth="1" min="3" max="3"/>
    <col width="16" customWidth="1" min="4" max="4"/>
    <col width="22" customWidth="1" min="5" max="5"/>
    <col width="47" customWidth="1" min="6" max="6"/>
    <col width="14" customWidth="1" min="7" max="7"/>
  </cols>
  <sheetData>
    <row r="1" ht="35" customHeight="1">
      <c r="A1" s="1" t="inlineStr">
        <is>
          <t>RECIPE INGREDIENT BILL OF MATERIALS (BOM)</t>
        </is>
      </c>
    </row>
    <row r="2"/>
    <row r="3">
      <c r="A3" s="5" t="inlineStr">
        <is>
          <t>Recipe 1: Chipotle Flank Steak Bowl (48g Protein, 540 kcal)</t>
        </is>
      </c>
    </row>
    <row r="4">
      <c r="A4" s="14" t="inlineStr">
        <is>
          <t>Ingredient / Item</t>
        </is>
      </c>
      <c r="B4" s="14" t="inlineStr">
        <is>
          <t>Portion Qty</t>
        </is>
      </c>
      <c r="C4" s="14" t="inlineStr">
        <is>
          <t>Unit</t>
        </is>
      </c>
      <c r="D4" s="14" t="inlineStr">
        <is>
          <t>Unit Cost ($)</t>
        </is>
      </c>
      <c r="E4" s="14" t="inlineStr">
        <is>
          <t>Ingredient Cost ($)</t>
        </is>
      </c>
      <c r="F4" s="14" t="inlineStr">
        <is>
          <t>Source / Wholesale Supplier</t>
        </is>
      </c>
    </row>
    <row r="5">
      <c r="A5" s="15" t="inlineStr">
        <is>
          <t>Flank Steak (Marinated)</t>
        </is>
      </c>
      <c r="B5" s="15" t="n">
        <v>6</v>
      </c>
      <c r="C5" s="15" t="inlineStr">
        <is>
          <t>oz</t>
        </is>
      </c>
      <c r="D5" s="8" t="n">
        <v>0.34</v>
      </c>
      <c r="E5" s="16">
        <f>B5*D5</f>
        <v/>
      </c>
      <c r="F5" s="9" t="inlineStr">
        <is>
          <t>Costco Business Center / US Foods ($5.44/lb)</t>
        </is>
      </c>
    </row>
    <row r="6">
      <c r="A6" s="15" t="inlineStr">
        <is>
          <t>Jasmine Rice (Cooked)</t>
        </is>
      </c>
      <c r="B6" s="15" t="n">
        <v>6</v>
      </c>
      <c r="C6" s="15" t="inlineStr">
        <is>
          <t>oz</t>
        </is>
      </c>
      <c r="D6" s="8" t="n">
        <v>0.03</v>
      </c>
      <c r="E6" s="16">
        <f>B6*D6</f>
        <v/>
      </c>
      <c r="F6" s="9" t="inlineStr">
        <is>
          <t>Bulk 50lb bag ($0.50/lb cooked)</t>
        </is>
      </c>
    </row>
    <row r="7">
      <c r="A7" s="15" t="inlineStr">
        <is>
          <t>Black Beans (Seasoned)</t>
        </is>
      </c>
      <c r="B7" s="15" t="n">
        <v>3</v>
      </c>
      <c r="C7" s="15" t="inlineStr">
        <is>
          <t>oz</t>
        </is>
      </c>
      <c r="D7" s="8" t="n">
        <v>0.04</v>
      </c>
      <c r="E7" s="16">
        <f>B7*D7</f>
        <v/>
      </c>
      <c r="F7" s="9" t="inlineStr">
        <is>
          <t>Bulk dried/canned #10 can ($0.04/oz)</t>
        </is>
      </c>
    </row>
    <row r="8">
      <c r="A8" s="15" t="inlineStr">
        <is>
          <t>Charred Sweet Corn</t>
        </is>
      </c>
      <c r="B8" s="15" t="n">
        <v>2.5</v>
      </c>
      <c r="C8" s="15" t="inlineStr">
        <is>
          <t>oz</t>
        </is>
      </c>
      <c r="D8" s="8" t="n">
        <v>0.06</v>
      </c>
      <c r="E8" s="16">
        <f>B8*D8</f>
        <v/>
      </c>
      <c r="F8" s="9" t="inlineStr">
        <is>
          <t>Frozen fire-roasted sweet corn</t>
        </is>
      </c>
    </row>
    <row r="9">
      <c r="A9" s="15" t="inlineStr">
        <is>
          <t>Roasted Salsa Verde</t>
        </is>
      </c>
      <c r="B9" s="15" t="n">
        <v>2</v>
      </c>
      <c r="C9" s="15" t="inlineStr">
        <is>
          <t>oz</t>
        </is>
      </c>
      <c r="D9" s="8" t="n">
        <v>0.08</v>
      </c>
      <c r="E9" s="16">
        <f>B9*D9</f>
        <v/>
      </c>
      <c r="F9" s="9" t="inlineStr">
        <is>
          <t>House-blended tomatillo, cilantro, lime</t>
        </is>
      </c>
    </row>
    <row r="10">
      <c r="A10" s="15" t="inlineStr">
        <is>
          <t>Seasoning, Oil &amp; Marinade</t>
        </is>
      </c>
      <c r="B10" s="15" t="n">
        <v>1</v>
      </c>
      <c r="C10" s="15" t="inlineStr">
        <is>
          <t>portion</t>
        </is>
      </c>
      <c r="D10" s="8" t="n">
        <v>0.15</v>
      </c>
      <c r="E10" s="16">
        <f>B10*D10</f>
        <v/>
      </c>
      <c r="F10" s="9" t="inlineStr">
        <is>
          <t>Garlic, lime juice, chipotle adobo, salt</t>
        </is>
      </c>
    </row>
    <row r="11">
      <c r="A11" s="10" t="inlineStr">
        <is>
          <t>TOTAL RECIPE FOOD COST</t>
        </is>
      </c>
      <c r="E11" s="17">
        <f>SUM(E5:E10)</f>
        <v/>
      </c>
    </row>
    <row r="12"/>
    <row r="13">
      <c r="A13" s="5" t="inlineStr">
        <is>
          <t>Recipe 2: Garlic Butter Grilled Salmon (44g Protein, 510 kcal)</t>
        </is>
      </c>
    </row>
    <row r="14">
      <c r="A14" s="14" t="inlineStr">
        <is>
          <t>Ingredient / Item</t>
        </is>
      </c>
      <c r="B14" s="14" t="inlineStr">
        <is>
          <t>Portion Qty</t>
        </is>
      </c>
      <c r="C14" s="14" t="inlineStr">
        <is>
          <t>Unit</t>
        </is>
      </c>
      <c r="D14" s="14" t="inlineStr">
        <is>
          <t>Unit Cost ($)</t>
        </is>
      </c>
      <c r="E14" s="14" t="inlineStr">
        <is>
          <t>Ingredient Cost ($)</t>
        </is>
      </c>
      <c r="F14" s="14" t="inlineStr">
        <is>
          <t>Source / Wholesale Supplier</t>
        </is>
      </c>
    </row>
    <row r="15">
      <c r="A15" s="15" t="inlineStr">
        <is>
          <t>Atlantic Salmon Fillet</t>
        </is>
      </c>
      <c r="B15" s="15" t="n">
        <v>6</v>
      </c>
      <c r="C15" s="15" t="inlineStr">
        <is>
          <t>oz</t>
        </is>
      </c>
      <c r="D15" s="8" t="n">
        <v>0.48</v>
      </c>
      <c r="E15" s="16">
        <f>B15*D15</f>
        <v/>
      </c>
      <c r="F15" s="9" t="inlineStr">
        <is>
          <t>Fresh/frozen portioned skinless ($7.68/lb)</t>
        </is>
      </c>
    </row>
    <row r="16">
      <c r="A16" s="15" t="inlineStr">
        <is>
          <t>Lemon Herb Quinoa</t>
        </is>
      </c>
      <c r="B16" s="15" t="n">
        <v>5</v>
      </c>
      <c r="C16" s="15" t="inlineStr">
        <is>
          <t>oz</t>
        </is>
      </c>
      <c r="D16" s="8" t="n">
        <v>0.07000000000000001</v>
      </c>
      <c r="E16" s="16">
        <f>B16*D16</f>
        <v/>
      </c>
      <c r="F16" s="9" t="inlineStr">
        <is>
          <t>Tri-color quinoa with lemon zest</t>
        </is>
      </c>
    </row>
    <row r="17">
      <c r="A17" s="15" t="inlineStr">
        <is>
          <t>Fresh Asparagus Spears</t>
        </is>
      </c>
      <c r="B17" s="15" t="n">
        <v>4</v>
      </c>
      <c r="C17" s="15" t="inlineStr">
        <is>
          <t>oz</t>
        </is>
      </c>
      <c r="D17" s="8" t="n">
        <v>0.14</v>
      </c>
      <c r="E17" s="16">
        <f>B17*D17</f>
        <v/>
      </c>
      <c r="F17" s="9" t="inlineStr">
        <is>
          <t>Trimmed fresh asparagus ($2.24/lb)</t>
        </is>
      </c>
    </row>
    <row r="18">
      <c r="A18" s="15" t="inlineStr">
        <is>
          <t>Garlic Herb Butter Glaze</t>
        </is>
      </c>
      <c r="B18" s="15" t="n">
        <v>1</v>
      </c>
      <c r="C18" s="15" t="inlineStr">
        <is>
          <t>oz</t>
        </is>
      </c>
      <c r="D18" s="8" t="n">
        <v>0.12</v>
      </c>
      <c r="E18" s="16">
        <f>B18*D18</f>
        <v/>
      </c>
      <c r="F18" s="9" t="inlineStr">
        <is>
          <t>Butter, roasted garlic, fresh parsley, salt</t>
        </is>
      </c>
    </row>
    <row r="19">
      <c r="A19" s="15" t="inlineStr">
        <is>
          <t>Lemon Wedge &amp; Garnish</t>
        </is>
      </c>
      <c r="B19" s="15" t="n">
        <v>1</v>
      </c>
      <c r="C19" s="15" t="inlineStr">
        <is>
          <t>portion</t>
        </is>
      </c>
      <c r="D19" s="8" t="n">
        <v>0.06</v>
      </c>
      <c r="E19" s="16">
        <f>B19*D19</f>
        <v/>
      </c>
      <c r="F19" s="9" t="inlineStr">
        <is>
          <t>Fresh lemon quarter</t>
        </is>
      </c>
    </row>
    <row r="20">
      <c r="A20" s="10" t="inlineStr">
        <is>
          <t>TOTAL RECIPE FOOD COST</t>
        </is>
      </c>
      <c r="E20" s="17">
        <f>SUM(E15:E19)</f>
        <v/>
      </c>
    </row>
    <row r="21"/>
    <row r="22">
      <c r="A22" s="5" t="inlineStr">
        <is>
          <t>Recipe 3: Hot Honey Crisp Chicken (46g Protein, 590 kcal)</t>
        </is>
      </c>
    </row>
    <row r="23">
      <c r="A23" s="14" t="inlineStr">
        <is>
          <t>Ingredient / Item</t>
        </is>
      </c>
      <c r="B23" s="14" t="inlineStr">
        <is>
          <t>Portion Qty</t>
        </is>
      </c>
      <c r="C23" s="14" t="inlineStr">
        <is>
          <t>Unit</t>
        </is>
      </c>
      <c r="D23" s="14" t="inlineStr">
        <is>
          <t>Unit Cost ($)</t>
        </is>
      </c>
      <c r="E23" s="14" t="inlineStr">
        <is>
          <t>Ingredient Cost ($)</t>
        </is>
      </c>
      <c r="F23" s="14" t="inlineStr">
        <is>
          <t>Source / Wholesale Supplier</t>
        </is>
      </c>
    </row>
    <row r="24">
      <c r="A24" s="15" t="inlineStr">
        <is>
          <t>Chicken Breast Cutlets</t>
        </is>
      </c>
      <c r="B24" s="15" t="n">
        <v>7</v>
      </c>
      <c r="C24" s="15" t="inlineStr">
        <is>
          <t>oz</t>
        </is>
      </c>
      <c r="D24" s="8" t="n">
        <v>0.22</v>
      </c>
      <c r="E24" s="16">
        <f>B24*D24</f>
        <v/>
      </c>
      <c r="F24" s="9" t="inlineStr">
        <is>
          <t>Boneless skinless chicken breast ($3.52/lb)</t>
        </is>
      </c>
    </row>
    <row r="25">
      <c r="A25" s="15" t="inlineStr">
        <is>
          <t>Roasted Sweet Potato Mash</t>
        </is>
      </c>
      <c r="B25" s="15" t="n">
        <v>6</v>
      </c>
      <c r="C25" s="15" t="inlineStr">
        <is>
          <t>oz</t>
        </is>
      </c>
      <c r="D25" s="8" t="n">
        <v>0.05</v>
      </c>
      <c r="E25" s="16">
        <f>B25*D25</f>
        <v/>
      </c>
      <c r="F25" s="9" t="inlineStr">
        <is>
          <t>Bulk sweet potatoes ($0.80/lb)</t>
        </is>
      </c>
    </row>
    <row r="26">
      <c r="A26" s="15" t="inlineStr">
        <is>
          <t>Steamed Green Beans</t>
        </is>
      </c>
      <c r="B26" s="15" t="n">
        <v>3.5</v>
      </c>
      <c r="C26" s="15" t="inlineStr">
        <is>
          <t>oz</t>
        </is>
      </c>
      <c r="D26" s="8" t="n">
        <v>0.08</v>
      </c>
      <c r="E26" s="16">
        <f>B26*D26</f>
        <v/>
      </c>
      <c r="F26" s="9" t="inlineStr">
        <is>
          <t>Fresh whole green beans</t>
        </is>
      </c>
    </row>
    <row r="27">
      <c r="A27" s="15" t="inlineStr">
        <is>
          <t>Habanero Hot Honey Glaze</t>
        </is>
      </c>
      <c r="B27" s="15" t="n">
        <v>1.5</v>
      </c>
      <c r="C27" s="15" t="inlineStr">
        <is>
          <t>oz</t>
        </is>
      </c>
      <c r="D27" s="8" t="n">
        <v>0.15</v>
      </c>
      <c r="E27" s="16">
        <f>B27*D27</f>
        <v/>
      </c>
      <c r="F27" s="9" t="inlineStr">
        <is>
          <t>Local clover honey + crushed chili</t>
        </is>
      </c>
    </row>
    <row r="28">
      <c r="A28" s="15" t="inlineStr">
        <is>
          <t>Crispy Panko Breading &amp; Oil</t>
        </is>
      </c>
      <c r="B28" s="15" t="n">
        <v>1</v>
      </c>
      <c r="C28" s="15" t="inlineStr">
        <is>
          <t>portion</t>
        </is>
      </c>
      <c r="D28" s="8" t="n">
        <v>0.1</v>
      </c>
      <c r="E28" s="16">
        <f>B28*D28</f>
        <v/>
      </c>
      <c r="F28" s="9" t="inlineStr">
        <is>
          <t>Panko crumb + paprika rub</t>
        </is>
      </c>
    </row>
    <row r="29">
      <c r="A29" s="10" t="inlineStr">
        <is>
          <t>TOTAL RECIPE FOOD COST</t>
        </is>
      </c>
      <c r="E29" s="17">
        <f>SUM(E24:E28)</f>
        <v/>
      </c>
    </row>
    <row r="30"/>
    <row r="31">
      <c r="A31" s="5" t="inlineStr">
        <is>
          <t>Recipe 4: Firecracker Korean Beef Skillet (42g Protein, 620 kcal)</t>
        </is>
      </c>
    </row>
    <row r="32">
      <c r="A32" s="14" t="inlineStr">
        <is>
          <t>Ingredient / Item</t>
        </is>
      </c>
      <c r="B32" s="14" t="inlineStr">
        <is>
          <t>Portion Qty</t>
        </is>
      </c>
      <c r="C32" s="14" t="inlineStr">
        <is>
          <t>Unit</t>
        </is>
      </c>
      <c r="D32" s="14" t="inlineStr">
        <is>
          <t>Unit Cost ($)</t>
        </is>
      </c>
      <c r="E32" s="14" t="inlineStr">
        <is>
          <t>Ingredient Cost ($)</t>
        </is>
      </c>
      <c r="F32" s="14" t="inlineStr">
        <is>
          <t>Source / Wholesale Supplier</t>
        </is>
      </c>
    </row>
    <row r="33">
      <c r="A33" s="15" t="inlineStr">
        <is>
          <t>Shaved Beef Ribeye / Sirloin</t>
        </is>
      </c>
      <c r="B33" s="15" t="n">
        <v>5.5</v>
      </c>
      <c r="C33" s="15" t="inlineStr">
        <is>
          <t>oz</t>
        </is>
      </c>
      <c r="D33" s="8" t="n">
        <v>0.36</v>
      </c>
      <c r="E33" s="16">
        <f>B33*D33</f>
        <v/>
      </c>
      <c r="F33" s="9" t="inlineStr">
        <is>
          <t>Thinly shaved beef ($5.76/lb)</t>
        </is>
      </c>
    </row>
    <row r="34">
      <c r="A34" s="15" t="inlineStr">
        <is>
          <t>Udon Stir-Fry Noodles</t>
        </is>
      </c>
      <c r="B34" s="15" t="n">
        <v>6</v>
      </c>
      <c r="C34" s="15" t="inlineStr">
        <is>
          <t>oz</t>
        </is>
      </c>
      <c r="D34" s="8" t="n">
        <v>0.06</v>
      </c>
      <c r="E34" s="16">
        <f>B34*D34</f>
        <v/>
      </c>
      <c r="F34" s="9" t="inlineStr">
        <is>
          <t>Bulk fresh vacuum-sealed udon</t>
        </is>
      </c>
    </row>
    <row r="35">
      <c r="A35" s="15" t="inlineStr">
        <is>
          <t>Baby Bok Choy &amp; Scallions</t>
        </is>
      </c>
      <c r="B35" s="15" t="n">
        <v>3</v>
      </c>
      <c r="C35" s="15" t="inlineStr">
        <is>
          <t>oz</t>
        </is>
      </c>
      <c r="D35" s="8" t="n">
        <v>0.09</v>
      </c>
      <c r="E35" s="16">
        <f>B35*D35</f>
        <v/>
      </c>
      <c r="F35" s="9" t="inlineStr">
        <is>
          <t>Fresh cut Asian greens</t>
        </is>
      </c>
    </row>
    <row r="36">
      <c r="A36" s="15" t="inlineStr">
        <is>
          <t>Gochujang Garlic Glaze</t>
        </is>
      </c>
      <c r="B36" s="15" t="n">
        <v>2</v>
      </c>
      <c r="C36" s="15" t="inlineStr">
        <is>
          <t>oz</t>
        </is>
      </c>
      <c r="D36" s="8" t="n">
        <v>0.14</v>
      </c>
      <c r="E36" s="16">
        <f>B36*D36</f>
        <v/>
      </c>
      <c r="F36" s="9" t="inlineStr">
        <is>
          <t>Gochujang, soy, brown sugar, sesame oil</t>
        </is>
      </c>
    </row>
    <row r="37">
      <c r="A37" s="15" t="inlineStr">
        <is>
          <t>Toasted Sesame Seeds</t>
        </is>
      </c>
      <c r="B37" s="15" t="n">
        <v>0.5</v>
      </c>
      <c r="C37" s="15" t="inlineStr">
        <is>
          <t>oz</t>
        </is>
      </c>
      <c r="D37" s="8" t="n">
        <v>0.04</v>
      </c>
      <c r="E37" s="16">
        <f>B37*D37</f>
        <v/>
      </c>
      <c r="F37" s="9" t="inlineStr">
        <is>
          <t>White &amp; black sesame garnish</t>
        </is>
      </c>
    </row>
    <row r="38">
      <c r="A38" s="10" t="inlineStr">
        <is>
          <t>TOTAL RECIPE FOOD COST</t>
        </is>
      </c>
      <c r="E38" s="17">
        <f>SUM(E33:E37)</f>
        <v/>
      </c>
    </row>
  </sheetData>
  <mergeCells count="5">
    <mergeCell ref="A1:G1"/>
    <mergeCell ref="A13:F13"/>
    <mergeCell ref="A31:F31"/>
    <mergeCell ref="A22:F22"/>
    <mergeCell ref="A3:F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7"/>
  <sheetViews>
    <sheetView showGridLines="1" workbookViewId="0">
      <selection activeCell="A1" sqref="A1"/>
    </sheetView>
  </sheetViews>
  <sheetFormatPr baseColWidth="8" defaultRowHeight="15"/>
  <cols>
    <col width="134" customWidth="1" min="1" max="1"/>
    <col width="41" customWidth="1" min="2" max="2"/>
    <col width="14" customWidth="1" min="3" max="3"/>
    <col width="23" customWidth="1" min="4" max="4"/>
    <col width="20" customWidth="1" min="5" max="5"/>
    <col width="129" customWidth="1" min="6" max="6"/>
    <col width="25" customWidth="1" min="7" max="7"/>
  </cols>
  <sheetData>
    <row r="1" ht="35" customHeight="1">
      <c r="A1" s="1" t="inlineStr">
        <is>
          <t>STIRCRAZY PARTNER RECIPE ASSESSMENT TOOL</t>
        </is>
      </c>
    </row>
    <row r="2">
      <c r="A2" s="2" t="inlineStr">
        <is>
          <t>Instructions: Enter your recipe name, target selling price, and ingredient portions below. Formulas auto-calculate costs &amp; margins.</t>
        </is>
      </c>
    </row>
    <row r="3"/>
    <row r="4">
      <c r="A4" s="10" t="inlineStr">
        <is>
          <t>Recipe Name:</t>
        </is>
      </c>
      <c r="B4" s="18" t="inlineStr">
        <is>
          <t>Teriyaki Ginger Sesame Steak Bowl</t>
        </is>
      </c>
      <c r="D4" s="10" t="inlineStr">
        <is>
          <t>Target Price / Meal:</t>
        </is>
      </c>
      <c r="E4" s="19" t="n">
        <v>8.49</v>
      </c>
    </row>
    <row r="5"/>
    <row r="6" ht="26" customHeight="1">
      <c r="A6" s="6" t="inlineStr">
        <is>
          <t>Line #</t>
        </is>
      </c>
      <c r="B6" s="6" t="inlineStr">
        <is>
          <t>Ingredient Name</t>
        </is>
      </c>
      <c r="C6" s="6" t="inlineStr">
        <is>
          <t>Portion Qty</t>
        </is>
      </c>
      <c r="D6" s="6" t="inlineStr">
        <is>
          <t>Unit (oz/g/each)</t>
        </is>
      </c>
      <c r="E6" s="6" t="inlineStr">
        <is>
          <t>Cost per Unit ($)</t>
        </is>
      </c>
      <c r="F6" s="6" t="inlineStr">
        <is>
          <t>Extended Cost ($)</t>
        </is>
      </c>
      <c r="G6" s="6" t="inlineStr">
        <is>
          <t>Notes / Sourcing</t>
        </is>
      </c>
    </row>
    <row r="7">
      <c r="A7" s="20" t="n">
        <v>1</v>
      </c>
      <c r="B7" s="15" t="inlineStr">
        <is>
          <t>Sirloin Beef Strips</t>
        </is>
      </c>
      <c r="C7" s="21" t="n">
        <v>5.5</v>
      </c>
      <c r="D7" s="20" t="inlineStr">
        <is>
          <t>oz</t>
        </is>
      </c>
      <c r="E7" s="8" t="n">
        <v>0.35</v>
      </c>
      <c r="F7" s="16">
        <f>C7*E7</f>
        <v/>
      </c>
      <c r="G7" s="9" t="inlineStr">
        <is>
          <t>Wholesale beef sirloin</t>
        </is>
      </c>
    </row>
    <row r="8">
      <c r="A8" s="20" t="n">
        <v>2</v>
      </c>
      <c r="B8" s="15" t="inlineStr">
        <is>
          <t>Jasmine Rice</t>
        </is>
      </c>
      <c r="C8" s="21" t="n">
        <v>6</v>
      </c>
      <c r="D8" s="20" t="inlineStr">
        <is>
          <t>oz</t>
        </is>
      </c>
      <c r="E8" s="8" t="n">
        <v>0.03</v>
      </c>
      <c r="F8" s="16">
        <f>C8*E8</f>
        <v/>
      </c>
      <c r="G8" s="9" t="inlineStr">
        <is>
          <t>Steamed jasmine</t>
        </is>
      </c>
    </row>
    <row r="9">
      <c r="A9" s="20" t="n">
        <v>3</v>
      </c>
      <c r="B9" s="15" t="inlineStr">
        <is>
          <t>Broccoli Florets</t>
        </is>
      </c>
      <c r="C9" s="21" t="n">
        <v>4</v>
      </c>
      <c r="D9" s="20" t="inlineStr">
        <is>
          <t>oz</t>
        </is>
      </c>
      <c r="E9" s="8" t="n">
        <v>0.09</v>
      </c>
      <c r="F9" s="16">
        <f>C9*E9</f>
        <v/>
      </c>
      <c r="G9" s="9" t="inlineStr">
        <is>
          <t>Fresh cut broccoli</t>
        </is>
      </c>
    </row>
    <row r="10">
      <c r="A10" s="20" t="n">
        <v>4</v>
      </c>
      <c r="B10" s="15" t="inlineStr">
        <is>
          <t>Ginger Teriyaki Sauce</t>
        </is>
      </c>
      <c r="C10" s="21" t="n">
        <v>2</v>
      </c>
      <c r="D10" s="20" t="inlineStr">
        <is>
          <t>oz</t>
        </is>
      </c>
      <c r="E10" s="8" t="n">
        <v>0.11</v>
      </c>
      <c r="F10" s="16">
        <f>C10*E10</f>
        <v/>
      </c>
      <c r="G10" s="9" t="inlineStr">
        <is>
          <t>House soy teriyaki</t>
        </is>
      </c>
    </row>
    <row r="11">
      <c r="A11" s="20" t="n">
        <v>5</v>
      </c>
      <c r="B11" s="15" t="inlineStr">
        <is>
          <t>Sesame Seeds &amp; Green Onion</t>
        </is>
      </c>
      <c r="C11" s="21" t="n">
        <v>1</v>
      </c>
      <c r="D11" s="20" t="inlineStr">
        <is>
          <t>portion</t>
        </is>
      </c>
      <c r="E11" s="8" t="n">
        <v>0.06</v>
      </c>
      <c r="F11" s="16">
        <f>C11*E11</f>
        <v/>
      </c>
      <c r="G11" s="9" t="inlineStr">
        <is>
          <t>Garnish</t>
        </is>
      </c>
    </row>
    <row r="12">
      <c r="A12" s="20" t="n">
        <v>6</v>
      </c>
      <c r="B12" s="15" t="inlineStr"/>
      <c r="C12" s="21" t="n">
        <v>0</v>
      </c>
      <c r="D12" s="20" t="inlineStr">
        <is>
          <t>oz</t>
        </is>
      </c>
      <c r="E12" s="8" t="n">
        <v>0</v>
      </c>
      <c r="F12" s="16">
        <f>C12*E12</f>
        <v/>
      </c>
      <c r="G12" s="9" t="inlineStr"/>
    </row>
    <row r="13">
      <c r="A13" s="20" t="n">
        <v>7</v>
      </c>
      <c r="B13" s="15" t="inlineStr"/>
      <c r="C13" s="21" t="n">
        <v>0</v>
      </c>
      <c r="D13" s="20" t="inlineStr">
        <is>
          <t>oz</t>
        </is>
      </c>
      <c r="E13" s="8" t="n">
        <v>0</v>
      </c>
      <c r="F13" s="16">
        <f>C13*E13</f>
        <v/>
      </c>
      <c r="G13" s="9" t="inlineStr"/>
    </row>
    <row r="14">
      <c r="A14" s="20" t="n">
        <v>8</v>
      </c>
      <c r="B14" s="15" t="inlineStr"/>
      <c r="C14" s="21" t="n">
        <v>0</v>
      </c>
      <c r="D14" s="20" t="inlineStr">
        <is>
          <t>oz</t>
        </is>
      </c>
      <c r="E14" s="8" t="n">
        <v>0</v>
      </c>
      <c r="F14" s="16">
        <f>C14*E14</f>
        <v/>
      </c>
      <c r="G14" s="9" t="inlineStr"/>
    </row>
    <row r="15">
      <c r="A15" s="20" t="n">
        <v>9</v>
      </c>
      <c r="B15" s="15" t="inlineStr"/>
      <c r="C15" s="21" t="n">
        <v>0</v>
      </c>
      <c r="D15" s="20" t="inlineStr">
        <is>
          <t>oz</t>
        </is>
      </c>
      <c r="E15" s="8" t="n">
        <v>0</v>
      </c>
      <c r="F15" s="16">
        <f>C15*E15</f>
        <v/>
      </c>
      <c r="G15" s="9" t="inlineStr"/>
    </row>
    <row r="16">
      <c r="A16" s="20" t="n">
        <v>10</v>
      </c>
      <c r="B16" s="15" t="inlineStr"/>
      <c r="C16" s="21" t="n">
        <v>0</v>
      </c>
      <c r="D16" s="20" t="inlineStr">
        <is>
          <t>oz</t>
        </is>
      </c>
      <c r="E16" s="8" t="n">
        <v>0</v>
      </c>
      <c r="F16" s="16">
        <f>C16*E16</f>
        <v/>
      </c>
      <c r="G16" s="9" t="inlineStr"/>
    </row>
    <row r="17"/>
    <row r="18">
      <c r="B18" s="10" t="inlineStr">
        <is>
          <t>TOTAL FOOD COST:</t>
        </is>
      </c>
      <c r="F18" s="22">
        <f>SUM(F7:F16)</f>
        <v/>
      </c>
    </row>
    <row r="19">
      <c r="B19" s="23" t="inlineStr">
        <is>
          <t>+ Packaging &amp; Tray:</t>
        </is>
      </c>
      <c r="F19" s="24" t="n">
        <v>0.38</v>
      </c>
    </row>
    <row r="20">
      <c r="B20" s="23" t="inlineStr">
        <is>
          <t>+ Thermal Liner &amp; Ice Pack (Prorated):</t>
        </is>
      </c>
      <c r="F20" s="24" t="n">
        <v>0.55</v>
      </c>
    </row>
    <row r="21">
      <c r="B21" s="23" t="inlineStr">
        <is>
          <t>+ Kitchen Labor &amp; Delivery Drop:</t>
        </is>
      </c>
      <c r="F21" s="24" t="n">
        <v>1.85</v>
      </c>
    </row>
    <row r="22">
      <c r="B22" s="18" t="inlineStr">
        <is>
          <t>TOTAL DELIVERED UNIT COGS:</t>
        </is>
      </c>
      <c r="F22" s="25">
        <f>SUM(F18:F21)</f>
        <v/>
      </c>
    </row>
    <row r="23"/>
    <row r="24">
      <c r="B24" s="26" t="inlineStr">
        <is>
          <t>GROSS PROFIT PER MEAL:</t>
        </is>
      </c>
      <c r="F24" s="27">
        <f>E4-F22</f>
        <v/>
      </c>
    </row>
    <row r="25">
      <c r="B25" s="26" t="inlineStr">
        <is>
          <t>GROSS MARGIN %:</t>
        </is>
      </c>
      <c r="F25" s="28">
        <f>F24/E4</f>
        <v/>
      </c>
    </row>
    <row r="26"/>
    <row r="27">
      <c r="B27" s="10" t="inlineStr">
        <is>
          <t>PARTNER VERDICT:</t>
        </is>
      </c>
      <c r="F27" s="18">
        <f>IF(F25&gt;=0.6, "HIGH MARGIN - READY TO LAUNCH", IF(F25&gt;=0.45, "VIABLE - MONITOR PORTIONS", "RE-ENGINEER - FOOD COST TOO HIGH"))</f>
        <v/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2026-10-03T08:43:28Z</dcterms:created>
  <dcterms:modified xmlns:dcterms="http://purl.org/dc/terms/" xmlns:xsi="http://www.w3.org/2001/XMLSchema-instance" xsi:type="dcterms:W3CDTF">2026-10-03T08:43:28Z</dcterms:modified>
</cp:coreProperties>
</file>